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class data" sheetId="1" r:id="rId1"/>
    <sheet name="Atk" sheetId="2" r:id="rId2"/>
    <sheet name="Rod, Pec, Mor, Nic" sheetId="3" r:id="rId3"/>
    <sheet name="And, Chr, Rab, Cow" sheetId="4" r:id="rId4"/>
    <sheet name="Kov, Cla, Buc, Nel" sheetId="5" r:id="rId5"/>
  </sheets>
  <definedNames/>
  <calcPr fullCalcOnLoad="1"/>
</workbook>
</file>

<file path=xl/sharedStrings.xml><?xml version="1.0" encoding="utf-8"?>
<sst xmlns="http://schemas.openxmlformats.org/spreadsheetml/2006/main" count="39" uniqueCount="19">
  <si>
    <t>Combined class data for the cytokinin experiment</t>
  </si>
  <si>
    <t>teams</t>
  </si>
  <si>
    <t>treatment</t>
  </si>
  <si>
    <t>water, light</t>
  </si>
  <si>
    <t>water, dark</t>
  </si>
  <si>
    <t>1.3x10-4</t>
  </si>
  <si>
    <t>1.3x10-5</t>
  </si>
  <si>
    <t>1.3x10-6</t>
  </si>
  <si>
    <t>Initial</t>
  </si>
  <si>
    <t>% Chlorophyl retained</t>
  </si>
  <si>
    <t>Chlorophyl retained (in micrograms of chlorophyl per mg of leaf tissue)</t>
  </si>
  <si>
    <t>Data in red indicate mold contamination in the sample.</t>
  </si>
  <si>
    <t>retained</t>
  </si>
  <si>
    <t>%</t>
  </si>
  <si>
    <t>mass</t>
  </si>
  <si>
    <t>Rodriguez, Pechmann, Moreno, Nicholson</t>
  </si>
  <si>
    <t>Atkins and team</t>
  </si>
  <si>
    <t>Anderson, Chris, Rabb, Cowan</t>
  </si>
  <si>
    <t>Kovachy, Claussen, Buck, Nelson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</si>
</sst>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Fill="1" applyBorder="1" applyAlignment="1">
      <alignment/>
    </xf>
    <xf numFmtId="164" fontId="1" fillId="0" borderId="0" xfId="0" applyNumberFormat="1" applyFont="1" applyAlignment="1">
      <alignment/>
    </xf>
    <xf numFmtId="10" fontId="0" fillId="0" borderId="1" xfId="0" applyNumberFormat="1" applyBorder="1" applyAlignment="1">
      <alignment/>
    </xf>
    <xf numFmtId="10" fontId="3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4">
      <selection activeCell="N31" sqref="N31"/>
    </sheetView>
  </sheetViews>
  <sheetFormatPr defaultColWidth="9.140625" defaultRowHeight="12.75"/>
  <cols>
    <col min="1" max="1" width="4.421875" style="0" customWidth="1"/>
    <col min="2" max="2" width="10.57421875" style="0" customWidth="1"/>
    <col min="3" max="15" width="7.7109375" style="0" customWidth="1"/>
  </cols>
  <sheetData>
    <row r="1" ht="12.75">
      <c r="A1" t="s">
        <v>0</v>
      </c>
    </row>
    <row r="3" spans="1:3" ht="12.75">
      <c r="A3" s="2" t="s">
        <v>10</v>
      </c>
      <c r="B3" s="1"/>
      <c r="C3" s="1"/>
    </row>
    <row r="4" ht="12.75">
      <c r="D4" t="s">
        <v>1</v>
      </c>
    </row>
    <row r="5" spans="2:15" ht="12.75">
      <c r="B5" t="s">
        <v>2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 s="2"/>
    </row>
    <row r="6" spans="2:15" ht="12.75">
      <c r="B6" t="s">
        <v>3</v>
      </c>
      <c r="C6" s="4">
        <v>0.428</v>
      </c>
      <c r="D6" s="4">
        <v>0.916</v>
      </c>
      <c r="E6" s="4">
        <v>0.3745</v>
      </c>
      <c r="F6" s="4">
        <v>1.118</v>
      </c>
      <c r="G6" s="4">
        <v>1.039</v>
      </c>
      <c r="H6" s="4">
        <v>1.216</v>
      </c>
      <c r="I6" s="4">
        <v>0.325</v>
      </c>
      <c r="J6" s="4">
        <v>0.891</v>
      </c>
      <c r="K6" s="6">
        <v>0.354</v>
      </c>
      <c r="L6" s="4">
        <v>0.4</v>
      </c>
      <c r="M6" s="4">
        <v>0.581</v>
      </c>
      <c r="N6" s="4">
        <v>0.251</v>
      </c>
      <c r="O6" s="8">
        <f>AVERAGE(C6:N6)</f>
        <v>0.6577916666666667</v>
      </c>
    </row>
    <row r="7" spans="2:15" ht="12.75">
      <c r="B7" t="s">
        <v>4</v>
      </c>
      <c r="C7" s="4">
        <v>1.243</v>
      </c>
      <c r="D7" s="4">
        <v>1.449</v>
      </c>
      <c r="E7" s="4">
        <v>0.388</v>
      </c>
      <c r="F7" s="4">
        <v>1.03</v>
      </c>
      <c r="G7" s="4">
        <v>1.071</v>
      </c>
      <c r="H7" s="4">
        <v>1.773</v>
      </c>
      <c r="I7" s="4">
        <v>1.669</v>
      </c>
      <c r="J7" s="4">
        <v>1.962</v>
      </c>
      <c r="K7" s="6">
        <v>0.121</v>
      </c>
      <c r="L7" s="4">
        <v>0.894</v>
      </c>
      <c r="M7" s="4">
        <v>1.3</v>
      </c>
      <c r="N7" s="4">
        <v>0.817</v>
      </c>
      <c r="O7" s="8">
        <f aca="true" t="shared" si="0" ref="O7:O21">AVERAGE(C7:N7)</f>
        <v>1.1430833333333335</v>
      </c>
    </row>
    <row r="8" spans="2:15" ht="12.75">
      <c r="B8" t="s">
        <v>5</v>
      </c>
      <c r="C8" s="4">
        <v>1.352</v>
      </c>
      <c r="D8" s="4">
        <v>1.312</v>
      </c>
      <c r="E8" s="4">
        <v>0.864</v>
      </c>
      <c r="F8" s="5">
        <v>1.037</v>
      </c>
      <c r="G8" s="4">
        <v>1.093</v>
      </c>
      <c r="H8" s="5">
        <v>1.32</v>
      </c>
      <c r="I8" s="5">
        <v>0.972</v>
      </c>
      <c r="J8" s="4">
        <v>1.531</v>
      </c>
      <c r="K8" s="6">
        <v>1.784</v>
      </c>
      <c r="L8" s="4">
        <v>0.506</v>
      </c>
      <c r="M8" s="4">
        <v>0.824</v>
      </c>
      <c r="N8" s="4">
        <v>0.583</v>
      </c>
      <c r="O8" s="8">
        <f t="shared" si="0"/>
        <v>1.0981666666666667</v>
      </c>
    </row>
    <row r="9" spans="2:15" ht="12.75">
      <c r="B9" t="s">
        <v>6</v>
      </c>
      <c r="C9" s="4">
        <v>1.219</v>
      </c>
      <c r="D9" s="4">
        <v>1.363</v>
      </c>
      <c r="E9" s="4">
        <v>1.004</v>
      </c>
      <c r="F9" s="5">
        <v>0.753</v>
      </c>
      <c r="G9" s="4">
        <v>1.249</v>
      </c>
      <c r="H9" s="5">
        <v>1.472</v>
      </c>
      <c r="I9" s="5">
        <v>1.099</v>
      </c>
      <c r="J9" s="4">
        <v>1.586</v>
      </c>
      <c r="K9" s="6">
        <v>1.387</v>
      </c>
      <c r="L9" s="4">
        <v>0.898</v>
      </c>
      <c r="M9" s="5">
        <v>1.202</v>
      </c>
      <c r="N9" s="5">
        <v>0.714</v>
      </c>
      <c r="O9" s="8">
        <f t="shared" si="0"/>
        <v>1.1621666666666666</v>
      </c>
    </row>
    <row r="10" spans="2:15" ht="12.75">
      <c r="B10" t="s">
        <v>7</v>
      </c>
      <c r="C10" s="4">
        <v>1.152</v>
      </c>
      <c r="D10" s="4">
        <v>1.693</v>
      </c>
      <c r="E10" s="4">
        <v>1.278</v>
      </c>
      <c r="F10" s="4">
        <v>1.252</v>
      </c>
      <c r="G10" s="4">
        <v>1.434</v>
      </c>
      <c r="H10" s="4">
        <v>1.245</v>
      </c>
      <c r="I10" s="4">
        <v>1.446</v>
      </c>
      <c r="J10" s="4">
        <v>2.007</v>
      </c>
      <c r="K10" s="6">
        <v>1.573</v>
      </c>
      <c r="L10" s="4">
        <v>1.062</v>
      </c>
      <c r="M10" s="4">
        <v>1.57</v>
      </c>
      <c r="N10" s="4">
        <v>0.756</v>
      </c>
      <c r="O10" s="8">
        <f t="shared" si="0"/>
        <v>1.372333333333333</v>
      </c>
    </row>
    <row r="11" spans="2:15" ht="12.75">
      <c r="B11" t="s">
        <v>8</v>
      </c>
      <c r="C11" s="4">
        <v>1.73</v>
      </c>
      <c r="D11" s="4">
        <v>2.123</v>
      </c>
      <c r="E11" s="4">
        <v>1.404</v>
      </c>
      <c r="F11" s="4">
        <v>1.576</v>
      </c>
      <c r="G11" s="4">
        <v>2.005</v>
      </c>
      <c r="H11" s="4">
        <v>2.066</v>
      </c>
      <c r="I11" s="4">
        <v>2.193</v>
      </c>
      <c r="J11" s="4">
        <v>3.63</v>
      </c>
      <c r="K11" s="4">
        <v>2.391</v>
      </c>
      <c r="L11" s="4">
        <v>1.723</v>
      </c>
      <c r="M11" s="4">
        <v>1.68</v>
      </c>
      <c r="N11" s="4">
        <v>1.111</v>
      </c>
      <c r="O11" s="8">
        <f t="shared" si="0"/>
        <v>1.9693333333333334</v>
      </c>
    </row>
    <row r="12" ht="12.75">
      <c r="O12" s="8"/>
    </row>
    <row r="13" ht="12.75">
      <c r="O13" s="8"/>
    </row>
    <row r="14" spans="1:15" ht="12.75">
      <c r="A14" s="2" t="s">
        <v>9</v>
      </c>
      <c r="O14" s="8"/>
    </row>
    <row r="15" spans="4:15" ht="12.75">
      <c r="D15" t="s">
        <v>1</v>
      </c>
      <c r="O15" s="8"/>
    </row>
    <row r="16" spans="2:15" ht="12.75">
      <c r="B16" t="s">
        <v>2</v>
      </c>
      <c r="C16">
        <v>1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>
        <v>8</v>
      </c>
      <c r="K16">
        <v>9</v>
      </c>
      <c r="L16">
        <v>10</v>
      </c>
      <c r="M16">
        <v>11</v>
      </c>
      <c r="N16">
        <v>12</v>
      </c>
      <c r="O16" s="8"/>
    </row>
    <row r="17" spans="2:15" ht="12.75">
      <c r="B17" t="s">
        <v>3</v>
      </c>
      <c r="C17" s="9">
        <v>0.27</v>
      </c>
      <c r="D17" s="9">
        <v>0.431</v>
      </c>
      <c r="E17" s="9">
        <v>0.266</v>
      </c>
      <c r="F17" s="9">
        <v>0.709</v>
      </c>
      <c r="G17" s="9">
        <v>0.518</v>
      </c>
      <c r="H17" s="9">
        <v>0.589</v>
      </c>
      <c r="I17" s="9">
        <v>0.148</v>
      </c>
      <c r="J17" s="9">
        <v>0.245</v>
      </c>
      <c r="K17" s="9">
        <v>0.148</v>
      </c>
      <c r="L17" s="9">
        <v>0.233</v>
      </c>
      <c r="M17" s="9">
        <v>0.345</v>
      </c>
      <c r="N17" s="9">
        <v>0.226</v>
      </c>
      <c r="O17" s="12">
        <f t="shared" si="0"/>
        <v>0.34400000000000003</v>
      </c>
    </row>
    <row r="18" spans="2:15" ht="12.75">
      <c r="B18" t="s">
        <v>4</v>
      </c>
      <c r="C18" s="9">
        <v>0.718</v>
      </c>
      <c r="D18" s="9">
        <v>0.682</v>
      </c>
      <c r="E18" s="9">
        <v>0.276</v>
      </c>
      <c r="F18" s="9">
        <v>0.653</v>
      </c>
      <c r="G18" s="9">
        <v>0.534</v>
      </c>
      <c r="H18" s="9">
        <v>0.859</v>
      </c>
      <c r="I18" s="9">
        <v>0.76</v>
      </c>
      <c r="J18" s="9">
        <v>0.54</v>
      </c>
      <c r="K18" s="9">
        <v>0.051</v>
      </c>
      <c r="L18" s="9">
        <v>0.519</v>
      </c>
      <c r="M18" s="9">
        <v>0.77</v>
      </c>
      <c r="N18" s="9">
        <v>0.735</v>
      </c>
      <c r="O18" s="12">
        <f t="shared" si="0"/>
        <v>0.5914166666666667</v>
      </c>
    </row>
    <row r="19" spans="2:15" ht="12.75">
      <c r="B19" t="s">
        <v>5</v>
      </c>
      <c r="C19" s="9">
        <v>0.781</v>
      </c>
      <c r="D19" s="9">
        <v>0.681</v>
      </c>
      <c r="E19" s="9">
        <v>0.615</v>
      </c>
      <c r="F19" s="10">
        <v>0.658</v>
      </c>
      <c r="G19" s="9">
        <v>0.545</v>
      </c>
      <c r="H19" s="10">
        <v>0.639</v>
      </c>
      <c r="I19" s="11">
        <v>0.443</v>
      </c>
      <c r="J19" s="9">
        <v>0.421</v>
      </c>
      <c r="K19" s="9">
        <v>0.746</v>
      </c>
      <c r="L19" s="9">
        <v>0.294</v>
      </c>
      <c r="M19" s="9">
        <v>0.489</v>
      </c>
      <c r="N19" s="9">
        <v>0.525</v>
      </c>
      <c r="O19" s="12">
        <f t="shared" si="0"/>
        <v>0.56975</v>
      </c>
    </row>
    <row r="20" spans="2:15" ht="12.75">
      <c r="B20" t="s">
        <v>6</v>
      </c>
      <c r="C20" s="9">
        <v>0.703</v>
      </c>
      <c r="D20" s="9">
        <v>0.642</v>
      </c>
      <c r="E20" s="9">
        <v>0.714</v>
      </c>
      <c r="F20" s="10">
        <v>0.477</v>
      </c>
      <c r="G20" s="9">
        <v>0.622</v>
      </c>
      <c r="H20" s="10">
        <v>0.712</v>
      </c>
      <c r="I20" s="11">
        <v>0.501</v>
      </c>
      <c r="J20" s="9">
        <v>0.437</v>
      </c>
      <c r="K20" s="9">
        <v>0.58</v>
      </c>
      <c r="L20" s="9">
        <v>0.521</v>
      </c>
      <c r="M20" s="10">
        <v>0.712</v>
      </c>
      <c r="N20" s="10">
        <v>0.642</v>
      </c>
      <c r="O20" s="12">
        <f t="shared" si="0"/>
        <v>0.6052500000000001</v>
      </c>
    </row>
    <row r="21" spans="2:15" ht="12.75">
      <c r="B21" t="s">
        <v>7</v>
      </c>
      <c r="C21" s="9">
        <v>0.666</v>
      </c>
      <c r="D21" s="9">
        <v>0.797</v>
      </c>
      <c r="E21" s="9">
        <v>0.91</v>
      </c>
      <c r="F21" s="9">
        <v>0.794</v>
      </c>
      <c r="G21" s="9">
        <v>0.715</v>
      </c>
      <c r="H21" s="9">
        <v>0.844</v>
      </c>
      <c r="I21" s="9">
        <v>0.659</v>
      </c>
      <c r="J21" s="9">
        <v>0.553</v>
      </c>
      <c r="K21" s="9">
        <v>0.658</v>
      </c>
      <c r="L21" s="9">
        <v>0.616</v>
      </c>
      <c r="M21" s="9">
        <v>0.934</v>
      </c>
      <c r="N21" s="9">
        <v>0.68</v>
      </c>
      <c r="O21" s="12">
        <f t="shared" si="0"/>
        <v>0.7354999999999999</v>
      </c>
    </row>
    <row r="22" ht="12.75">
      <c r="K22" s="7"/>
    </row>
    <row r="24" ht="12.75">
      <c r="D24" t="s">
        <v>11</v>
      </c>
    </row>
    <row r="29" ht="12.75">
      <c r="L29" s="3"/>
    </row>
    <row r="30" ht="12.75">
      <c r="L30" s="3"/>
    </row>
    <row r="31" ht="12.75">
      <c r="L31" s="3"/>
    </row>
    <row r="32" ht="12.75">
      <c r="L32" s="3"/>
    </row>
    <row r="33" ht="12.75">
      <c r="L33" s="3"/>
    </row>
    <row r="34" ht="12.75">
      <c r="L34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"/>
  <sheetViews>
    <sheetView workbookViewId="0" topLeftCell="A1">
      <selection activeCell="B2" sqref="B2"/>
    </sheetView>
  </sheetViews>
  <sheetFormatPr defaultColWidth="9.140625" defaultRowHeight="12.75"/>
  <sheetData>
    <row r="1" ht="12.75">
      <c r="B1" t="s">
        <v>16</v>
      </c>
    </row>
    <row r="3" spans="2:8" ht="12.75">
      <c r="B3" t="s">
        <v>2</v>
      </c>
      <c r="C3" t="s">
        <v>14</v>
      </c>
      <c r="G3" t="s">
        <v>12</v>
      </c>
      <c r="H3" t="s">
        <v>13</v>
      </c>
    </row>
    <row r="4" spans="2:8" ht="12.75">
      <c r="B4">
        <v>1</v>
      </c>
      <c r="C4">
        <v>11.9</v>
      </c>
      <c r="D4">
        <v>0.017</v>
      </c>
      <c r="E4">
        <v>0.39</v>
      </c>
      <c r="F4">
        <f>(D4*20)*(E4*8)</f>
        <v>1.0608000000000002</v>
      </c>
      <c r="G4">
        <f>(F4*10)/C4</f>
        <v>0.8914285714285716</v>
      </c>
      <c r="H4" s="3">
        <f>G4/$G$9</f>
        <v>0.24538333280901004</v>
      </c>
    </row>
    <row r="5" spans="2:8" ht="12.75">
      <c r="B5">
        <v>2</v>
      </c>
      <c r="C5">
        <v>17.5</v>
      </c>
      <c r="D5">
        <v>0.095</v>
      </c>
      <c r="E5">
        <v>0.226</v>
      </c>
      <c r="F5">
        <f>(D5*20)*(E5*8)</f>
        <v>3.4352</v>
      </c>
      <c r="G5">
        <f>(F5*10)/C5</f>
        <v>1.9629714285714288</v>
      </c>
      <c r="H5" s="3">
        <f>G5/$G$9</f>
        <v>0.540346682606097</v>
      </c>
    </row>
    <row r="6" spans="2:8" ht="12.75">
      <c r="B6">
        <v>3</v>
      </c>
      <c r="C6">
        <v>11.9</v>
      </c>
      <c r="D6">
        <v>0.059</v>
      </c>
      <c r="E6">
        <v>0.193</v>
      </c>
      <c r="F6">
        <f>(D6*20)*(E6*8)</f>
        <v>1.82192</v>
      </c>
      <c r="G6">
        <f>(F6*10)/C6</f>
        <v>1.5310252100840336</v>
      </c>
      <c r="H6" s="3">
        <f>G6/$G$9</f>
        <v>0.4214449488229558</v>
      </c>
    </row>
    <row r="7" spans="2:8" ht="12.75">
      <c r="B7">
        <v>4</v>
      </c>
      <c r="C7">
        <v>14.5</v>
      </c>
      <c r="D7">
        <v>0.073</v>
      </c>
      <c r="E7">
        <v>0.197</v>
      </c>
      <c r="F7">
        <f>(D7*20)*(E7*8)</f>
        <v>2.30096</v>
      </c>
      <c r="G7">
        <f>(F7*10)/C7</f>
        <v>1.5868689655172412</v>
      </c>
      <c r="H7" s="3">
        <f>G7/$G$9</f>
        <v>0.4368170462225395</v>
      </c>
    </row>
    <row r="8" spans="2:8" ht="12.75">
      <c r="B8">
        <v>5</v>
      </c>
      <c r="C8">
        <v>14.8</v>
      </c>
      <c r="D8">
        <v>0.088</v>
      </c>
      <c r="E8">
        <v>0.211</v>
      </c>
      <c r="F8">
        <f>(D8*20)*(E8*8)</f>
        <v>2.9708799999999997</v>
      </c>
      <c r="G8">
        <f>(F8*10)/C8</f>
        <v>2.007351351351351</v>
      </c>
      <c r="H8" s="3">
        <f>G8/$G$9</f>
        <v>0.5525631334924442</v>
      </c>
    </row>
    <row r="9" spans="2:8" ht="12.75">
      <c r="B9">
        <v>6</v>
      </c>
      <c r="C9">
        <v>10</v>
      </c>
      <c r="D9">
        <v>0.095</v>
      </c>
      <c r="E9">
        <v>0.239</v>
      </c>
      <c r="F9">
        <f>(D9*20)*(E9*8)</f>
        <v>3.6327999999999996</v>
      </c>
      <c r="G9">
        <f>(F9*10)/C9</f>
        <v>3.6327999999999996</v>
      </c>
      <c r="H9" s="3">
        <f>G9/$G$9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9"/>
  <sheetViews>
    <sheetView workbookViewId="0" topLeftCell="A1">
      <selection activeCell="B2" sqref="B2"/>
    </sheetView>
  </sheetViews>
  <sheetFormatPr defaultColWidth="9.140625" defaultRowHeight="12.75"/>
  <sheetData>
    <row r="1" ht="12.75">
      <c r="B1" t="s">
        <v>15</v>
      </c>
    </row>
    <row r="3" spans="2:8" ht="12.75">
      <c r="B3" t="s">
        <v>2</v>
      </c>
      <c r="C3" t="s">
        <v>14</v>
      </c>
      <c r="G3" t="s">
        <v>12</v>
      </c>
      <c r="H3" t="s">
        <v>13</v>
      </c>
    </row>
    <row r="4" spans="2:8" ht="12.75">
      <c r="B4">
        <v>1</v>
      </c>
      <c r="C4">
        <v>21.4</v>
      </c>
      <c r="D4">
        <v>0.046</v>
      </c>
      <c r="E4">
        <v>0.103</v>
      </c>
      <c r="F4">
        <f>(D4*20)*(E4*8)</f>
        <v>0.7580799999999999</v>
      </c>
      <c r="G4">
        <f>(F4*10)/C4</f>
        <v>0.35424299065420556</v>
      </c>
      <c r="H4" s="3">
        <f>G4/$G$9</f>
        <v>0.1481172099604358</v>
      </c>
    </row>
    <row r="5" spans="2:8" ht="12.75">
      <c r="B5">
        <v>2</v>
      </c>
      <c r="C5">
        <v>17</v>
      </c>
      <c r="D5">
        <v>0.077</v>
      </c>
      <c r="E5">
        <v>0.0168</v>
      </c>
      <c r="F5">
        <f>(D5*20)*(E5*8)</f>
        <v>0.206976</v>
      </c>
      <c r="G5">
        <f>(F5*10)/C5</f>
        <v>0.12175058823529412</v>
      </c>
      <c r="H5" s="3">
        <f>G5/$G$9</f>
        <v>0.05090674456860854</v>
      </c>
    </row>
    <row r="6" spans="2:8" ht="12.75">
      <c r="B6">
        <v>3</v>
      </c>
      <c r="C6">
        <v>15.9</v>
      </c>
      <c r="D6">
        <v>0.09</v>
      </c>
      <c r="E6">
        <v>0.197</v>
      </c>
      <c r="F6">
        <f>(D6*20)*(E6*8)</f>
        <v>2.8367999999999998</v>
      </c>
      <c r="G6">
        <f>(F6*10)/C6</f>
        <v>1.7841509433962264</v>
      </c>
      <c r="H6" s="3">
        <f>G6/$G$9</f>
        <v>0.7459948872837101</v>
      </c>
    </row>
    <row r="7" spans="2:8" ht="12.75">
      <c r="B7">
        <v>4</v>
      </c>
      <c r="C7">
        <v>14.2</v>
      </c>
      <c r="D7">
        <v>0.072</v>
      </c>
      <c r="E7">
        <v>0.171</v>
      </c>
      <c r="F7">
        <f>(D7*20)*(E7*8)</f>
        <v>1.9699200000000001</v>
      </c>
      <c r="G7">
        <f>(F7*10)/C7</f>
        <v>1.387267605633803</v>
      </c>
      <c r="H7" s="3">
        <f>G7/$G$9</f>
        <v>0.5800487592866747</v>
      </c>
    </row>
    <row r="8" spans="2:8" ht="12.75">
      <c r="B8">
        <v>5</v>
      </c>
      <c r="C8">
        <v>15.7</v>
      </c>
      <c r="D8">
        <v>0.083</v>
      </c>
      <c r="E8">
        <v>0.186</v>
      </c>
      <c r="F8">
        <f>(D8*20)*(E8*8)</f>
        <v>2.4700800000000003</v>
      </c>
      <c r="G8">
        <f>(F8*10)/C8</f>
        <v>1.5732993630573249</v>
      </c>
      <c r="H8" s="3">
        <f>G8/$G$9</f>
        <v>0.6578329514953104</v>
      </c>
    </row>
    <row r="9" spans="2:8" ht="12.75">
      <c r="B9">
        <v>6</v>
      </c>
      <c r="C9">
        <v>22.2</v>
      </c>
      <c r="D9">
        <v>0.122</v>
      </c>
      <c r="E9">
        <v>0.272</v>
      </c>
      <c r="F9">
        <f>(D9*20)*(E9*8)</f>
        <v>5.30944</v>
      </c>
      <c r="G9">
        <f>(F9*10)/C9</f>
        <v>2.39163963963964</v>
      </c>
      <c r="H9" s="3">
        <f>G9/$G$9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"/>
  <sheetViews>
    <sheetView workbookViewId="0" topLeftCell="A1">
      <selection activeCell="B2" sqref="B2"/>
    </sheetView>
  </sheetViews>
  <sheetFormatPr defaultColWidth="9.140625" defaultRowHeight="12.75"/>
  <sheetData>
    <row r="1" ht="12.75">
      <c r="B1" t="s">
        <v>17</v>
      </c>
    </row>
    <row r="2" spans="3:9" ht="12.75">
      <c r="C2" t="s">
        <v>2</v>
      </c>
      <c r="D2" t="s">
        <v>14</v>
      </c>
      <c r="H2" t="s">
        <v>12</v>
      </c>
      <c r="I2" t="s">
        <v>13</v>
      </c>
    </row>
    <row r="3" spans="3:9" ht="12.75">
      <c r="C3">
        <v>1</v>
      </c>
      <c r="D3">
        <v>28.5</v>
      </c>
      <c r="E3">
        <v>0.051</v>
      </c>
      <c r="F3">
        <v>0.14</v>
      </c>
      <c r="G3">
        <f>(E3*20)*(F3*8)</f>
        <v>1.1424</v>
      </c>
      <c r="H3">
        <f>(G3*10)/D3</f>
        <v>0.40084210526315794</v>
      </c>
      <c r="I3" s="3">
        <f>H3/$H$8</f>
        <v>0.2325096277278562</v>
      </c>
    </row>
    <row r="4" spans="3:9" ht="12.75">
      <c r="C4">
        <v>2</v>
      </c>
      <c r="D4">
        <v>24.2</v>
      </c>
      <c r="E4">
        <v>0.072</v>
      </c>
      <c r="F4">
        <v>0.188</v>
      </c>
      <c r="G4">
        <f>(E4*20)*(F4*8)</f>
        <v>2.16576</v>
      </c>
      <c r="H4">
        <f>(G4*10)/D4</f>
        <v>0.8949421487603307</v>
      </c>
      <c r="I4" s="3">
        <f>H4/$H$8</f>
        <v>0.51911379347143</v>
      </c>
    </row>
    <row r="5" spans="3:9" ht="12.75">
      <c r="C5">
        <v>3</v>
      </c>
      <c r="D5">
        <v>26.1</v>
      </c>
      <c r="E5">
        <v>0.048</v>
      </c>
      <c r="F5">
        <v>0.172</v>
      </c>
      <c r="G5">
        <f>(E5*20)*(F5*8)</f>
        <v>1.32096</v>
      </c>
      <c r="H5">
        <f>(G5*10)/D5</f>
        <v>0.5061149425287356</v>
      </c>
      <c r="I5" s="3">
        <f>H5/$H$8</f>
        <v>0.2935734428338197</v>
      </c>
    </row>
    <row r="6" spans="3:9" ht="12.75">
      <c r="C6">
        <v>4</v>
      </c>
      <c r="D6">
        <v>24.7</v>
      </c>
      <c r="E6">
        <v>0.073</v>
      </c>
      <c r="F6">
        <v>0.19</v>
      </c>
      <c r="G6">
        <f>(E6*20)*(F6*8)</f>
        <v>2.2192</v>
      </c>
      <c r="H6">
        <f>(G6*10)/D6</f>
        <v>0.8984615384615385</v>
      </c>
      <c r="I6" s="3">
        <f>H6/$H$8</f>
        <v>0.5211552256925284</v>
      </c>
    </row>
    <row r="7" spans="3:9" ht="12.75">
      <c r="C7">
        <v>5</v>
      </c>
      <c r="D7">
        <v>24.6</v>
      </c>
      <c r="E7">
        <v>0.086</v>
      </c>
      <c r="F7">
        <v>0.19</v>
      </c>
      <c r="G7">
        <f>(E7*20)*(F7*8)</f>
        <v>2.6144</v>
      </c>
      <c r="H7">
        <f>(G7*10)/D7</f>
        <v>1.0627642276422764</v>
      </c>
      <c r="I7" s="3">
        <f>H7/$H$8</f>
        <v>0.616459477901809</v>
      </c>
    </row>
    <row r="8" spans="3:9" ht="12.75">
      <c r="C8">
        <v>6</v>
      </c>
      <c r="D8">
        <v>20.7</v>
      </c>
      <c r="E8">
        <v>0.082</v>
      </c>
      <c r="F8">
        <v>0.272</v>
      </c>
      <c r="G8">
        <f>(E8*20)*(F8*8)</f>
        <v>3.5686400000000007</v>
      </c>
      <c r="H8">
        <f>(G8*10)/D8</f>
        <v>1.7239806763285028</v>
      </c>
      <c r="I8" s="3">
        <f>H8/$H$8</f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I17" sqref="I17"/>
    </sheetView>
  </sheetViews>
  <sheetFormatPr defaultColWidth="9.140625" defaultRowHeight="12.75"/>
  <sheetData>
    <row r="1" ht="12.75">
      <c r="B1" t="s">
        <v>18</v>
      </c>
    </row>
    <row r="3" spans="3:9" ht="12.75">
      <c r="C3" t="s">
        <v>2</v>
      </c>
      <c r="D3" t="s">
        <v>14</v>
      </c>
      <c r="H3" t="s">
        <v>12</v>
      </c>
      <c r="I3" t="s">
        <v>13</v>
      </c>
    </row>
    <row r="4" spans="3:9" ht="12.75">
      <c r="C4">
        <v>1</v>
      </c>
      <c r="D4">
        <v>22.5</v>
      </c>
      <c r="E4">
        <v>0.058</v>
      </c>
      <c r="F4">
        <v>0.141</v>
      </c>
      <c r="G4">
        <f>(E4*20)*(F4*8)</f>
        <v>1.30848</v>
      </c>
      <c r="H4">
        <f>(G4*10)/D4</f>
        <v>0.5815466666666668</v>
      </c>
      <c r="I4" s="3">
        <f>H4/$H$9</f>
        <v>0.3445181674565561</v>
      </c>
    </row>
    <row r="5" spans="3:9" ht="12.75">
      <c r="C5">
        <v>2</v>
      </c>
      <c r="D5">
        <v>24.9</v>
      </c>
      <c r="E5">
        <v>0.092</v>
      </c>
      <c r="F5">
        <v>0.22</v>
      </c>
      <c r="G5">
        <f>(E5*20)*(F5*8)</f>
        <v>3.2384</v>
      </c>
      <c r="H5">
        <f>(G5*10)/D5</f>
        <v>1.300562248995984</v>
      </c>
      <c r="I5" s="3">
        <f>H5/$H$9</f>
        <v>0.7704752659928815</v>
      </c>
    </row>
    <row r="6" spans="3:9" ht="12.75">
      <c r="C6">
        <v>3</v>
      </c>
      <c r="D6">
        <v>19.9</v>
      </c>
      <c r="E6">
        <v>0.057</v>
      </c>
      <c r="F6">
        <v>0.18</v>
      </c>
      <c r="G6">
        <f>(E6*20)*(F6*8)</f>
        <v>1.6416000000000002</v>
      </c>
      <c r="H6">
        <f>(G6*10)/D6</f>
        <v>0.824924623115578</v>
      </c>
      <c r="I6" s="3">
        <f>H6/$H$9</f>
        <v>0.48869942127700117</v>
      </c>
    </row>
    <row r="7" spans="3:9" ht="12.75">
      <c r="C7">
        <v>4</v>
      </c>
      <c r="D7">
        <v>16.8</v>
      </c>
      <c r="E7">
        <v>0.069</v>
      </c>
      <c r="F7">
        <v>0.183</v>
      </c>
      <c r="G7">
        <f>(E7*20)*(F7*8)</f>
        <v>2.0203200000000003</v>
      </c>
      <c r="H7">
        <f>(G7*10)/D7</f>
        <v>1.2025714285714286</v>
      </c>
      <c r="I7" s="3">
        <f>H7/$H$9</f>
        <v>0.7124238320920785</v>
      </c>
    </row>
    <row r="8" spans="3:9" ht="12.75">
      <c r="C8">
        <v>5</v>
      </c>
      <c r="D8">
        <v>19.6</v>
      </c>
      <c r="E8">
        <v>0.089</v>
      </c>
      <c r="F8">
        <v>0.217</v>
      </c>
      <c r="G8">
        <f>(E8*20)*(F8*8)</f>
        <v>3.0900799999999995</v>
      </c>
      <c r="H8">
        <f>(G8*10)/D8</f>
        <v>1.5765714285714283</v>
      </c>
      <c r="I8" s="3">
        <f>H8/$H$9</f>
        <v>0.9339878131347323</v>
      </c>
    </row>
    <row r="9" spans="3:9" ht="12.75">
      <c r="C9">
        <v>6</v>
      </c>
      <c r="D9">
        <v>17</v>
      </c>
      <c r="E9">
        <v>0.085</v>
      </c>
      <c r="F9">
        <v>0.211</v>
      </c>
      <c r="G9">
        <f>(E9*20)*(F9*8)</f>
        <v>2.8696</v>
      </c>
      <c r="H9">
        <f>(G9*10)/D9</f>
        <v>1.6880000000000002</v>
      </c>
      <c r="I9" s="3">
        <f>H9/$H$9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UCS</dc:creator>
  <cp:keywords/>
  <dc:description/>
  <cp:lastModifiedBy>UCS</cp:lastModifiedBy>
  <cp:lastPrinted>2010-05-06T22:28:40Z</cp:lastPrinted>
  <dcterms:created xsi:type="dcterms:W3CDTF">2010-05-06T19:03:50Z</dcterms:created>
  <dcterms:modified xsi:type="dcterms:W3CDTF">2010-05-06T22:39:26Z</dcterms:modified>
  <cp:category/>
  <cp:version/>
  <cp:contentType/>
  <cp:contentStatus/>
</cp:coreProperties>
</file>